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ed9b31f1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ion" sheetId="1" r:id="R8eaef0e63506413c"/>
    <x:sheet xmlns:r="http://schemas.openxmlformats.org/officeDocument/2006/relationships" name="Original worksheet" sheetId="2" r:id="R3c9160df2a9547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(#,##0.0);&quot;–&quot;"/>
    <x:numFmt numFmtId="201" formatCode="&quot;€&quot; #,##0;(&quot;€&quot; #,##0);&quot;–&quot;"/>
  </x:numFmts>
  <x:fonts count="10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sz val="11"/>
      <x:color rgb="FF111111"/>
      <x:name val="Arial"/>
    </x:font>
    <x:font>
      <x:b/>
      <x:sz val="12"/>
      <x:color rgb="FF111111"/>
      <x:name val="Arial"/>
    </x:font>
    <x:font>
      <x:b/>
      <x:sz val="11"/>
      <x:color rgb="FFFFFFFF"/>
      <x:name val="Arial"/>
    </x:font>
    <x:font>
      <x:sz val="10"/>
      <x:color rgb="FF047857"/>
      <x:name val="Arial"/>
    </x:font>
    <x:font>
      <x:sz val="10"/>
      <x:color rgb="FF555555"/>
      <x:name val="Arial"/>
    </x:font>
    <x:font>
      <x:b/>
      <x:sz val="11"/>
      <x:color rgb="FF111111"/>
      <x:name val="Arial"/>
    </x:font>
    <x:font>
      <x:sz val="11"/>
      <x:color rgb="FF0000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7F2ED"/>
      </x:patternFill>
    </x:fill>
    <x:fill>
      <x:patternFill patternType="solid">
        <x:fgColor rgb="FF222222"/>
      </x:patternFill>
    </x:fill>
    <x:fill>
      <x:patternFill patternType="solid">
        <x:fgColor rgb="FFFFFFFF"/>
      </x:patternFill>
    </x:fill>
    <x:fill>
      <x:patternFill patternType="solid">
        <x:fgColor rgb="FFF2F4F3"/>
      </x:patternFill>
    </x:fill>
    <x:fill>
      <x:patternFill patternType="solid">
        <x:fgColor rgb="FFFFF4D2"/>
      </x:patternFill>
    </x:fill>
  </x:fills>
  <x:borders count="3">
    <x:border/>
    <x:border>
      <x:bottom style="thin">
        <x:color rgb="FFD9D9D9"/>
      </x:bottom>
    </x:border>
    <x:border>
      <x:bottom style="thin">
        <x:color rgb="FF047857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9" fillId="6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9" fillId="6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231657db7446d" /><Relationship Type="http://schemas.openxmlformats.org/officeDocument/2006/relationships/theme" Target="/xl/theme/theme1.xml" Id="R1bb798b32a7345d8" /><Relationship Type="http://schemas.openxmlformats.org/officeDocument/2006/relationships/sharedStrings" Target="/xl/sharedStrings.xml" Id="R7672cec63d3f4da4" /><Relationship Type="http://schemas.openxmlformats.org/officeDocument/2006/relationships/worksheet" Target="/xl/worksheets/sheet1.xml" Id="R8eaef0e63506413c" /><Relationship Type="http://schemas.openxmlformats.org/officeDocument/2006/relationships/worksheet" Target="/xl/worksheets/sheet2.xml" Id="R3c9160df2a9547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47857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5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3" hidden="0" customWidth="1"/>
    <x:col min="8" max="8" width="5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2"/>
      <x:c r="B2" s="3" t="str">
        <x:v>T-NEX GRC Business Case</x:v>
      </x:c>
      <x:c r="C2" s="3"/>
      <x:c r="D2" s="3"/>
      <x:c r="E2" s="3"/>
      <x:c r="F2" s="3"/>
      <x:c r="G2" s="3"/>
      <x:c r="H2" s="3"/>
      <x:c r="I2" s="2"/>
    </x:row>
    <x:row r="3" ht="25" customHeight="1">
      <x:c r="A3" s="2"/>
      <x:c r="B3" s="24" t="str">
        <x:v>Calculation version of the worksheet dated 11 September 2026</x:v>
      </x:c>
      <x:c r="C3" s="24"/>
      <x:c r="D3" s="24"/>
      <x:c r="E3" s="24"/>
      <x:c r="F3" s="24"/>
      <x:c r="G3" s="24"/>
      <x:c r="H3" s="24"/>
      <x:c r="I3" s="2"/>
    </x:row>
    <x:row r="4" ht="30" customHeight="1">
      <x:c r="A4" s="2"/>
      <x:c r="B4" s="26" t="str">
        <x:v>Yellow: inputs. Results stay blank until required inputs are complete. Zero is a valid entry.</x:v>
      </x:c>
      <x:c r="C4" s="26"/>
      <x:c r="D4" s="26"/>
      <x:c r="E4" s="26"/>
      <x:c r="F4" s="26"/>
      <x:c r="G4" s="26"/>
      <x:c r="H4" s="26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/>
      <x:c r="B6" s="28" t="str">
        <x:v>Results for one alternative</x:v>
      </x:c>
      <x:c r="C6" s="28"/>
      <x:c r="D6" s="28"/>
      <x:c r="E6" s="28"/>
      <x:c r="F6" s="28"/>
      <x:c r="G6" s="28"/>
      <x:c r="H6" s="28"/>
      <x:c r="I6" s="2"/>
    </x:row>
    <x:row r="7" ht="25" customHeight="1">
      <x:c r="A7" s="2"/>
      <x:c r="B7" s="2" t="str">
        <x:v>Net capacity released</x:v>
      </x:c>
      <x:c r="C7" s="30" t="str">
        <x:f>IF(ISNUMBER(C54),C54,IF(C54="","",C54))</x:f>
      </x:c>
      <x:c r="D7" s="2"/>
      <x:c r="E7" s="2"/>
      <x:c r="F7" s="2"/>
      <x:c r="G7" s="2"/>
      <x:c r="H7" s="2" t="str">
        <x:v>Hours per year</x:v>
      </x:c>
      <x:c r="I7" s="2"/>
    </x:row>
    <x:row r="8" ht="25" customHeight="1">
      <x:c r="A8" s="2"/>
      <x:c r="B8" s="2" t="str">
        <x:v>Capacity value</x:v>
      </x:c>
      <x:c r="C8" s="31" t="str">
        <x:f>IF(ISNUMBER(C56),C56,IF(C56="","",C56))</x:f>
      </x:c>
      <x:c r="D8" s="2"/>
      <x:c r="E8" s="2"/>
      <x:c r="F8" s="2"/>
      <x:c r="G8" s="2"/>
      <x:c r="H8" s="2" t="str">
        <x:v>EUR per year</x:v>
      </x:c>
      <x:c r="I8" s="2"/>
    </x:row>
    <x:row r="9" ht="25" customHeight="1">
      <x:c r="A9" s="2"/>
      <x:c r="B9" s="2" t="str">
        <x:v>Annual net cash effect</x:v>
      </x:c>
      <x:c r="C9" s="31" t="str">
        <x:f>IF(ISNUMBER(C59),C59,IF(C59="","",C59))</x:f>
      </x:c>
      <x:c r="D9" s="2"/>
      <x:c r="E9" s="2"/>
      <x:c r="F9" s="2"/>
      <x:c r="G9" s="2"/>
      <x:c r="H9" s="2" t="str">
        <x:v>EUR per year</x:v>
      </x:c>
      <x:c r="I9" s="2"/>
    </x:row>
    <x:row r="10" ht="25" customHeight="1">
      <x:c r="A10" s="2"/>
      <x:c r="B10" s="2" t="str">
        <x:v>Simple payback in years</x:v>
      </x:c>
      <x:c r="C10" s="30" t="str">
        <x:f>IF(ISNUMBER(C61),C61,IF(C61="","",C61))</x:f>
      </x:c>
      <x:c r="D10" s="2"/>
      <x:c r="E10" s="2"/>
      <x:c r="F10" s="2"/>
      <x:c r="G10" s="2"/>
      <x:c r="H10" s="2" t="str"/>
      <x:c r="I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6" customHeight="1">
      <x:c r="A13" s="2"/>
      <x:c r="B13" s="28" t="str">
        <x:v>Decision scope</x:v>
      </x:c>
      <x:c r="C13" s="28"/>
      <x:c r="D13" s="28"/>
      <x:c r="E13" s="28"/>
      <x:c r="F13" s="28"/>
      <x:c r="G13" s="28"/>
      <x:c r="H13" s="28"/>
      <x:c r="I13" s="2"/>
    </x:row>
    <x:row r="14" ht="25" customHeight="1">
      <x:c r="A14" s="2"/>
      <x:c r="B14" s="2" t="str">
        <x:v>Problem and process</x:v>
      </x:c>
      <x:c r="C14" s="33"/>
      <x:c r="D14" s="33"/>
      <x:c r="E14" s="33"/>
      <x:c r="F14" s="33"/>
      <x:c r="G14" s="2"/>
      <x:c r="H14" s="2"/>
      <x:c r="I14" s="2"/>
    </x:row>
    <x:row r="15" ht="25" customHeight="1">
      <x:c r="A15" s="2"/>
      <x:c r="B15" s="2" t="str">
        <x:v>Desired result</x:v>
      </x:c>
      <x:c r="C15" s="33"/>
      <x:c r="D15" s="33"/>
      <x:c r="E15" s="33"/>
      <x:c r="F15" s="33"/>
      <x:c r="G15" s="2"/>
      <x:c r="H15" s="2"/>
      <x:c r="I15" s="2"/>
    </x:row>
    <x:row r="16" ht="25" customHeight="1">
      <x:c r="A16" s="2"/>
      <x:c r="B16" s="2" t="str">
        <x:v>Alternative being assessed</x:v>
      </x:c>
      <x:c r="C16" s="33"/>
      <x:c r="D16" s="33"/>
      <x:c r="E16" s="33"/>
      <x:c r="F16" s="33"/>
      <x:c r="G16" s="2"/>
      <x:c r="H16" s="2"/>
      <x:c r="I16" s="2"/>
    </x:row>
    <x:row r="17" ht="25" customHeight="1">
      <x:c r="A17" s="2"/>
      <x:c r="B17" s="2" t="str">
        <x:v>Comparison period and start date</x:v>
      </x:c>
      <x:c r="C17" s="33"/>
      <x:c r="D17" s="33"/>
      <x:c r="E17" s="33"/>
      <x:c r="F17" s="33"/>
      <x:c r="G17" s="2"/>
      <x:c r="H17" s="2"/>
      <x:c r="I17" s="2"/>
    </x:row>
    <x:row r="18" ht="25" customHeight="1">
      <x:c r="A18" s="2"/>
      <x:c r="B18" s="2" t="str">
        <x:v>Price date and currency</x:v>
      </x:c>
      <x:c r="C18" s="33"/>
      <x:c r="D18" s="33"/>
      <x:c r="E18" s="33"/>
      <x:c r="F18" s="33"/>
      <x:c r="G18" s="2"/>
      <x:c r="H18" s="2"/>
      <x:c r="I18" s="2"/>
    </x:row>
    <x:row r="19" ht="25" customHeight="1">
      <x:c r="A19" s="2"/>
      <x:c r="B19" s="2" t="str">
        <x:v>VAT treatment</x:v>
      </x:c>
      <x:c r="C19" s="33"/>
      <x:c r="D19" s="33"/>
      <x:c r="E19" s="33"/>
      <x:c r="F19" s="33"/>
      <x:c r="G19" s="2"/>
      <x:c r="H19" s="2"/>
      <x:c r="I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2"/>
      <x:c r="B22" s="28" t="str">
        <x:v>Annual baseline effort</x:v>
      </x:c>
      <x:c r="C22" s="28"/>
      <x:c r="D22" s="28"/>
      <x:c r="E22" s="28"/>
      <x:c r="F22" s="28"/>
      <x:c r="G22" s="28"/>
      <x:c r="H22" s="28"/>
      <x:c r="I22" s="2"/>
    </x:row>
    <x:row r="23" ht="34" customHeight="1">
      <x:c r="A23" s="2"/>
      <x:c r="B23" s="34" t="str">
        <x:v>Process</x:v>
      </x:c>
      <x:c r="C23" s="34" t="str">
        <x:v>Annual cases</x:v>
      </x:c>
      <x:c r="D23" s="34" t="str">
        <x:v>Minutes per case</x:v>
      </x:c>
      <x:c r="E23" s="34" t="str">
        <x:v>Annual hours</x:v>
      </x:c>
      <x:c r="F23" s="35" t="str"/>
      <x:c r="G23" s="35" t="str"/>
      <x:c r="H23" s="34" t="str">
        <x:v>Measurement period / source</x:v>
      </x:c>
      <x:c r="I23" s="2"/>
    </x:row>
    <x:row r="24" ht="25" customHeight="1">
      <x:c r="A24" s="2"/>
      <x:c r="B24" s="33"/>
      <x:c r="C24" s="37"/>
      <x:c r="D24" s="37"/>
      <x:c r="E24" s="38" t="str">
        <x:f>IF(COUNT(C24:D24)&lt;2,"",C24*D24/60)</x:f>
      </x:c>
      <x:c r="F24" s="14"/>
      <x:c r="G24" s="14"/>
      <x:c r="H24" s="33"/>
      <x:c r="I24" s="2"/>
    </x:row>
    <x:row r="25" ht="25" customHeight="1">
      <x:c r="A25" s="2"/>
      <x:c r="B25" s="33"/>
      <x:c r="C25" s="37"/>
      <x:c r="D25" s="37"/>
      <x:c r="E25" s="38" t="str">
        <x:f>IF(COUNT(C25:D25)&lt;2,"",C25*D25/60)</x:f>
      </x:c>
      <x:c r="F25" s="14"/>
      <x:c r="G25" s="14"/>
      <x:c r="H25" s="33"/>
      <x:c r="I25" s="2"/>
    </x:row>
    <x:row r="26" ht="25" customHeight="1">
      <x:c r="A26" s="2"/>
      <x:c r="B26" s="33"/>
      <x:c r="C26" s="37"/>
      <x:c r="D26" s="37"/>
      <x:c r="E26" s="38" t="str">
        <x:f>IF(COUNT(C26:D26)&lt;2,"",C26*D26/60)</x:f>
      </x:c>
      <x:c r="F26" s="14"/>
      <x:c r="G26" s="14"/>
      <x:c r="H26" s="33"/>
      <x:c r="I26" s="2"/>
    </x:row>
    <x:row r="27" ht="25" customHeight="1">
      <x:c r="A27" s="2"/>
      <x:c r="B27" s="33"/>
      <x:c r="C27" s="37"/>
      <x:c r="D27" s="37"/>
      <x:c r="E27" s="38" t="str">
        <x:f>IF(COUNT(C27:D27)&lt;2,"",C27*D27/60)</x:f>
      </x:c>
      <x:c r="F27" s="14"/>
      <x:c r="G27" s="14"/>
      <x:c r="H27" s="33"/>
      <x:c r="I27" s="2"/>
    </x:row>
    <x:row r="28" ht="25" customHeight="1">
      <x:c r="A28" s="2"/>
      <x:c r="B28" s="33"/>
      <x:c r="C28" s="37"/>
      <x:c r="D28" s="37"/>
      <x:c r="E28" s="38" t="str">
        <x:f>IF(COUNT(C28:D28)&lt;2,"",C28*D28/60)</x:f>
      </x:c>
      <x:c r="F28" s="14"/>
      <x:c r="G28" s="14"/>
      <x:c r="H28" s="33"/>
      <x:c r="I28" s="2"/>
    </x:row>
    <x:row r="29" ht="25" customHeight="1">
      <x:c r="A29" s="2"/>
      <x:c r="B29" s="33"/>
      <x:c r="C29" s="37"/>
      <x:c r="D29" s="37"/>
      <x:c r="E29" s="38" t="str">
        <x:f>IF(COUNT(C29:D29)&lt;2,"",C29*D29/60)</x:f>
      </x:c>
      <x:c r="F29" s="14"/>
      <x:c r="G29" s="14"/>
      <x:c r="H29" s="33"/>
      <x:c r="I29" s="2"/>
    </x:row>
    <x:row r="30" ht="25" customHeight="1">
      <x:c r="A30" s="2"/>
      <x:c r="B30" s="33"/>
      <x:c r="C30" s="37"/>
      <x:c r="D30" s="37"/>
      <x:c r="E30" s="38" t="str">
        <x:f>IF(COUNT(C30:D30)&lt;2,"",C30*D30/60)</x:f>
      </x:c>
      <x:c r="F30" s="14"/>
      <x:c r="G30" s="14"/>
      <x:c r="H30" s="33"/>
      <x:c r="I30" s="2"/>
    </x:row>
    <x:row r="31" ht="25" customHeight="1">
      <x:c r="A31" s="2"/>
      <x:c r="B31" s="33"/>
      <x:c r="C31" s="37"/>
      <x:c r="D31" s="37"/>
      <x:c r="E31" s="38" t="str">
        <x:f>IF(COUNT(C31:D31)&lt;2,"",C31*D31/60)</x:f>
      </x:c>
      <x:c r="F31" s="14"/>
      <x:c r="G31" s="14"/>
      <x:c r="H31" s="33"/>
      <x:c r="I31" s="2"/>
    </x:row>
    <x:row r="32" ht="25" customHeight="1">
      <x:c r="A32" s="2"/>
      <x:c r="B32" s="29" t="str">
        <x:v>Annual hours A</x:v>
      </x:c>
      <x:c r="C32" s="29"/>
      <x:c r="D32" s="29"/>
      <x:c r="E32" s="30" t="str">
        <x:f>IF(COUNTA(B24:D31)=0,"",IF(COUNTA(B24:D31)&lt;&gt;3*COUNT(E24:E31),"",SUM(E24:E31)))</x:f>
      </x:c>
      <x:c r="F32" s="14"/>
      <x:c r="G32" s="14"/>
      <x:c r="H32" s="2"/>
      <x:c r="I32" s="2"/>
    </x:row>
    <x:row r="33" ht="25" customHeight="1">
      <x:c r="A33" s="2"/>
      <x:c r="B33" s="2"/>
      <x:c r="C33" s="2"/>
      <x:c r="D33" s="2"/>
      <x:c r="E33" s="2"/>
      <x:c r="F33" s="14"/>
      <x:c r="G33" s="14"/>
      <x:c r="H33" s="2"/>
      <x:c r="I33" s="2"/>
    </x:row>
    <x:row r="34" ht="30" customHeight="1">
      <x:c r="A34" s="2"/>
      <x:c r="B34" s="26" t="str">
        <x:v>Separate recurring work from support for one particular audit. Do not count shared activities twice.</x:v>
      </x:c>
      <x:c r="C34" s="26"/>
      <x:c r="D34" s="26"/>
      <x:c r="E34" s="26"/>
      <x:c r="F34" s="26"/>
      <x:c r="G34" s="26"/>
      <x:c r="H34" s="26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8" t="str">
        <x:v>Costs for each alternative</x:v>
      </x:c>
      <x:c r="C36" s="28"/>
      <x:c r="D36" s="28"/>
      <x:c r="E36" s="28"/>
      <x:c r="F36" s="28"/>
      <x:c r="G36" s="28"/>
      <x:c r="H36" s="28"/>
      <x:c r="I36" s="2"/>
    </x:row>
    <x:row r="37" ht="34" customHeight="1">
      <x:c r="A37" s="2"/>
      <x:c r="B37" s="34" t="str">
        <x:v>Cost area</x:v>
      </x:c>
      <x:c r="C37" s="34" t="str">
        <x:v>Year 0</x:v>
      </x:c>
      <x:c r="D37" s="34" t="str">
        <x:v>Year 1</x:v>
      </x:c>
      <x:c r="E37" s="34" t="str">
        <x:v>Year 2</x:v>
      </x:c>
      <x:c r="F37" s="34" t="str">
        <x:v>Year 3</x:v>
      </x:c>
      <x:c r="G37" s="35" t="str"/>
      <x:c r="H37" s="34" t="str">
        <x:v>Proposal / assumption</x:v>
      </x:c>
      <x:c r="I37" s="2"/>
    </x:row>
    <x:row r="38" ht="34" customHeight="1">
      <x:c r="A38" s="2"/>
      <x:c r="B38" s="39" t="str">
        <x:v>Implementation / configuration</x:v>
      </x:c>
      <x:c r="C38" s="40"/>
      <x:c r="D38" s="40"/>
      <x:c r="E38" s="40"/>
      <x:c r="F38" s="40"/>
      <x:c r="G38" s="14"/>
      <x:c r="H38" s="33"/>
      <x:c r="I38" s="2"/>
    </x:row>
    <x:row r="39" ht="34" customHeight="1">
      <x:c r="A39" s="2"/>
      <x:c r="B39" s="39" t="str">
        <x:v>Cleansing / migration / interfaces</x:v>
      </x:c>
      <x:c r="C39" s="40"/>
      <x:c r="D39" s="40"/>
      <x:c r="E39" s="40"/>
      <x:c r="F39" s="40"/>
      <x:c r="G39" s="14"/>
      <x:c r="H39" s="33"/>
      <x:c r="I39" s="2"/>
    </x:row>
    <x:row r="40" ht="34" customHeight="1">
      <x:c r="A40" s="2"/>
      <x:c r="B40" s="39" t="str">
        <x:v>Licensing / operations / support</x:v>
      </x:c>
      <x:c r="C40" s="40"/>
      <x:c r="D40" s="40"/>
      <x:c r="E40" s="40"/>
      <x:c r="F40" s="40"/>
      <x:c r="G40" s="14"/>
      <x:c r="H40" s="33"/>
      <x:c r="I40" s="2"/>
    </x:row>
    <x:row r="41" ht="34" customHeight="1">
      <x:c r="A41" s="2"/>
      <x:c r="B41" s="39" t="str">
        <x:v>Training / other expenditure</x:v>
      </x:c>
      <x:c r="C41" s="40"/>
      <x:c r="D41" s="40"/>
      <x:c r="E41" s="40"/>
      <x:c r="F41" s="40"/>
      <x:c r="G41" s="14"/>
      <x:c r="H41" s="33"/>
      <x:c r="I41" s="2"/>
    </x:row>
    <x:row r="42" ht="34" customHeight="1">
      <x:c r="A42" s="2"/>
      <x:c r="B42" s="39" t="str">
        <x:v>Exit / handover / archiving</x:v>
      </x:c>
      <x:c r="C42" s="40"/>
      <x:c r="D42" s="40"/>
      <x:c r="E42" s="40"/>
      <x:c r="F42" s="40"/>
      <x:c r="G42" s="14"/>
      <x:c r="H42" s="33"/>
      <x:c r="I42" s="2"/>
    </x:row>
    <x:row r="43" ht="25" customHeight="1">
      <x:c r="A43" s="2"/>
      <x:c r="B43" s="29" t="str">
        <x:v>Total expenditure</x:v>
      </x:c>
      <x:c r="C43" s="31" t="str">
        <x:f>IF(COUNT(C38:C42)&lt;5,"",SUM(C38:C42))</x:f>
      </x:c>
      <x:c r="D43" s="31" t="str">
        <x:f>IF(COUNT(D38:D42)&lt;5,"",SUM(D38:D42))</x:f>
      </x:c>
      <x:c r="E43" s="31" t="str">
        <x:f>IF(COUNT(E38:E42)&lt;5,"",SUM(E38:E42))</x:f>
      </x:c>
      <x:c r="F43" s="31" t="str">
        <x:f>IF(COUNT(F38:F42)&lt;5,"",SUM(F38:F42))</x:f>
      </x:c>
      <x:c r="G43" s="14"/>
      <x:c r="H43" s="2"/>
      <x:c r="I43" s="2"/>
    </x:row>
    <x:row r="44" ht="25" customHeight="1">
      <x:c r="A44" s="2"/>
      <x:c r="B44" s="2"/>
      <x:c r="C44" s="2"/>
      <x:c r="D44" s="2"/>
      <x:c r="E44" s="2"/>
      <x:c r="F44" s="2"/>
      <x:c r="G44" s="14"/>
      <x:c r="H44" s="2"/>
      <x:c r="I44" s="2"/>
    </x:row>
    <x:row r="45" ht="25" customHeight="1">
      <x:c r="A45" s="2"/>
      <x:c r="B45" s="2" t="str">
        <x:v>Internal project capacity in hours</x:v>
      </x:c>
      <x:c r="C45" s="42"/>
      <x:c r="D45" s="42"/>
      <x:c r="E45" s="42"/>
      <x:c r="F45" s="42"/>
      <x:c r="G45" s="14"/>
      <x:c r="H45" s="33"/>
      <x:c r="I45" s="2"/>
    </x:row>
    <x:row r="46" ht="30" customHeight="1">
      <x:c r="A46" s="2"/>
      <x:c r="B46" s="26" t="str">
        <x:v>Show internal hours separately from cash flows. Label any valuation as a full-cost comparison explicitly.</x:v>
      </x:c>
      <x:c r="C46" s="26"/>
      <x:c r="D46" s="26"/>
      <x:c r="E46" s="26"/>
      <x:c r="F46" s="26"/>
      <x:c r="G46" s="26"/>
      <x:c r="H46" s="26"/>
      <x:c r="I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8" t="str">
        <x:v>Benefits and calculations</x:v>
      </x:c>
      <x:c r="C48" s="28"/>
      <x:c r="D48" s="28"/>
      <x:c r="E48" s="28"/>
      <x:c r="F48" s="28"/>
      <x:c r="G48" s="28"/>
      <x:c r="H48" s="28"/>
      <x:c r="I48" s="2"/>
    </x:row>
    <x:row r="49" ht="34" customHeight="1">
      <x:c r="A49" s="2"/>
      <x:c r="B49" s="34" t="str">
        <x:v>Metric</x:v>
      </x:c>
      <x:c r="C49" s="34" t="str">
        <x:v>Value</x:v>
      </x:c>
      <x:c r="D49" s="35" t="str"/>
      <x:c r="E49" s="35" t="str"/>
      <x:c r="F49" s="35" t="str"/>
      <x:c r="G49" s="35" t="str"/>
      <x:c r="H49" s="34" t="str">
        <x:v>Basis / evidence</x:v>
      </x:c>
      <x:c r="I49" s="2"/>
    </x:row>
    <x:row r="50" ht="28" customHeight="1">
      <x:c r="A50" s="2"/>
      <x:c r="B50" s="39" t="str">
        <x:v>Current annual process hours A</x:v>
      </x:c>
      <x:c r="C50" s="38" t="str">
        <x:f>IF(ISNUMBER(E32),E32,"")</x:f>
      </x:c>
      <x:c r="D50" s="14"/>
      <x:c r="E50" s="14"/>
      <x:c r="F50" s="14"/>
      <x:c r="G50" s="14"/>
      <x:c r="H50" s="2"/>
      <x:c r="I50" s="2"/>
    </x:row>
    <x:row r="51" ht="28" customHeight="1">
      <x:c r="A51" s="2"/>
      <x:c r="B51" s="39" t="str">
        <x:v>Future annual process hours B</x:v>
      </x:c>
      <x:c r="C51" s="42"/>
      <x:c r="D51" s="14"/>
      <x:c r="E51" s="14"/>
      <x:c r="F51" s="14"/>
      <x:c r="G51" s="14"/>
      <x:c r="H51" s="33"/>
      <x:c r="I51" s="2"/>
    </x:row>
    <x:row r="52" ht="38" customHeight="1">
      <x:c r="A52" s="2"/>
      <x:c r="B52" s="39" t="str">
        <x:v>Additional annual maintenance / administration C</x:v>
      </x:c>
      <x:c r="C52" s="42"/>
      <x:c r="D52" s="14"/>
      <x:c r="E52" s="14"/>
      <x:c r="F52" s="14"/>
      <x:c r="G52" s="14"/>
      <x:c r="H52" s="33"/>
      <x:c r="I52" s="2"/>
    </x:row>
    <x:row r="53" ht="25" customHeight="1">
      <x:c r="A53" s="2"/>
      <x:c r="B53" s="2"/>
      <x:c r="C53" s="38"/>
      <x:c r="D53" s="14"/>
      <x:c r="E53" s="14"/>
      <x:c r="F53" s="14"/>
      <x:c r="G53" s="14"/>
      <x:c r="H53" s="2"/>
      <x:c r="I53" s="2"/>
    </x:row>
    <x:row r="54" ht="28" customHeight="1">
      <x:c r="A54" s="2"/>
      <x:c r="B54" s="43" t="str">
        <x:v>Net capacity released</x:v>
      </x:c>
      <x:c r="C54" s="30" t="str">
        <x:f>IF(COUNT(C50:C52)&lt;3,"",C50-C51-C52)</x:f>
      </x:c>
      <x:c r="D54" s="14"/>
      <x:c r="E54" s="14"/>
      <x:c r="F54" s="14"/>
      <x:c r="G54" s="14"/>
      <x:c r="H54" s="2" t="str">
        <x:v>A − B − C</x:v>
      </x:c>
      <x:c r="I54" s="2"/>
    </x:row>
    <x:row r="55" ht="42" customHeight="1">
      <x:c r="A55" s="2"/>
      <x:c r="B55" s="39" t="str">
        <x:v>Internal hourly rate D</x:v>
      </x:c>
      <x:c r="C55" s="40"/>
      <x:c r="D55" s="45" t="str">
        <x:v>EUR per hour and basis</x:v>
      </x:c>
      <x:c r="E55" s="45"/>
      <x:c r="F55" s="45"/>
      <x:c r="G55" s="14"/>
      <x:c r="H55" s="33"/>
      <x:c r="I55" s="2"/>
    </x:row>
    <x:row r="56" ht="28" customHeight="1">
      <x:c r="A56" s="2"/>
      <x:c r="B56" s="43" t="str">
        <x:v>Capacity value</x:v>
      </x:c>
      <x:c r="C56" s="31" t="str">
        <x:f>IF(COUNT(C54:C55)&lt;2,"",C54*C55)</x:f>
      </x:c>
      <x:c r="D56" s="14"/>
      <x:c r="E56" s="14"/>
      <x:c r="F56" s="14"/>
      <x:c r="G56" s="14"/>
      <x:c r="H56" s="2" t="str">
        <x:v>(A − B − C) × D</x:v>
      </x:c>
      <x:c r="I56" s="2"/>
    </x:row>
    <x:row r="57" ht="28" customHeight="1">
      <x:c r="A57" s="2"/>
      <x:c r="B57" s="39" t="str">
        <x:v>Annual expenditure actually removed E</x:v>
      </x:c>
      <x:c r="C57" s="40"/>
      <x:c r="D57" s="14"/>
      <x:c r="E57" s="14"/>
      <x:c r="F57" s="14"/>
      <x:c r="G57" s="14"/>
      <x:c r="H57" s="33"/>
      <x:c r="I57" s="2"/>
    </x:row>
    <x:row r="58" ht="42" customHeight="1">
      <x:c r="A58" s="2"/>
      <x:c r="B58" s="39" t="str">
        <x:v>Additional annual recurring expenditure F</x:v>
      </x:c>
      <x:c r="C58" s="40"/>
      <x:c r="D58" s="45" t="str">
        <x:v>From the cost schedule; identify actual additional expenditure</x:v>
      </x:c>
      <x:c r="E58" s="45"/>
      <x:c r="F58" s="45"/>
      <x:c r="G58" s="14"/>
      <x:c r="H58" s="33"/>
      <x:c r="I58" s="2"/>
    </x:row>
    <x:row r="59" ht="28" customHeight="1">
      <x:c r="A59" s="2"/>
      <x:c r="B59" s="43" t="str">
        <x:v>Annual net cash effect</x:v>
      </x:c>
      <x:c r="C59" s="31" t="str">
        <x:f>IF(COUNT(C57:C58)&lt;2,"",C57-C58)</x:f>
      </x:c>
      <x:c r="D59" s="14"/>
      <x:c r="E59" s="14"/>
      <x:c r="F59" s="14"/>
      <x:c r="G59" s="14"/>
      <x:c r="H59" s="2" t="str">
        <x:v>E − F</x:v>
      </x:c>
      <x:c r="I59" s="2"/>
    </x:row>
    <x:row r="60" ht="42" customHeight="1">
      <x:c r="A60" s="2"/>
      <x:c r="B60" s="39" t="str">
        <x:v>One-off net cash cost I</x:v>
      </x:c>
      <x:c r="C60" s="40"/>
      <x:c r="D60" s="45" t="str">
        <x:v>From the cost schedule; state timing</x:v>
      </x:c>
      <x:c r="E60" s="45"/>
      <x:c r="F60" s="45"/>
      <x:c r="G60" s="14"/>
      <x:c r="H60" s="33"/>
      <x:c r="I60" s="2"/>
    </x:row>
    <x:row r="61" ht="28" customHeight="1">
      <x:c r="A61" s="2"/>
      <x:c r="B61" s="43" t="str">
        <x:v>Simple payback in years</x:v>
      </x:c>
      <x:c r="C61" s="30" t="str">
        <x:f>IF(COUNT(C59:C60)&lt;2,"",IF(C59&gt;0,C60/C59,"no positive payback"))</x:f>
      </x:c>
      <x:c r="D61" s="14"/>
      <x:c r="E61" s="14"/>
      <x:c r="F61" s="14"/>
      <x:c r="G61" s="14"/>
      <x:c r="H61" s="2" t="str">
        <x:v>I ÷ (E − F)</x:v>
      </x:c>
      <x:c r="I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</x:row>
    <x:row r="63" ht="30" customHeight="1">
      <x:c r="A63" s="2"/>
      <x:c r="B63" s="26" t="str">
        <x:v>Do not count capacity value as a second monetary benefit alongside the same cash savings.</x:v>
      </x:c>
      <x:c r="C63" s="26"/>
      <x:c r="D63" s="26"/>
      <x:c r="E63" s="26"/>
      <x:c r="F63" s="26"/>
      <x:c r="G63" s="26"/>
      <x:c r="H63" s="26"/>
      <x:c r="I63" s="2"/>
    </x:row>
    <x:row r="64" ht="30" customHeight="1">
      <x:c r="A64" s="2"/>
      <x:c r="B64" s="26" t="str">
        <x:v>Payback requires a constant positive annual net cash benefit. For changing annual amounts, assess cumulative cash flow.</x:v>
      </x:c>
      <x:c r="C64" s="26"/>
      <x:c r="D64" s="26"/>
      <x:c r="E64" s="26"/>
      <x:c r="F64" s="26"/>
      <x:c r="G64" s="26"/>
      <x:c r="H64" s="26"/>
      <x:c r="I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</x:row>
    <x:row r="66" ht="26" customHeight="1">
      <x:c r="A66" s="2"/>
      <x:c r="B66" s="28" t="str">
        <x:v>Scenarios and decision</x:v>
      </x:c>
      <x:c r="C66" s="28"/>
      <x:c r="D66" s="28"/>
      <x:c r="E66" s="28"/>
      <x:c r="F66" s="28"/>
      <x:c r="G66" s="28"/>
      <x:c r="H66" s="28"/>
      <x:c r="I66" s="2"/>
    </x:row>
    <x:row r="67" ht="30" customHeight="1">
      <x:c r="A67" s="2"/>
      <x:c r="B67" s="26" t="str">
        <x:v>The complete scenario matrix and qualitative decision criteria are in the original worksheet.</x:v>
      </x:c>
      <x:c r="C67" s="26"/>
      <x:c r="D67" s="26"/>
      <x:c r="E67" s="26"/>
      <x:c r="F67" s="26"/>
      <x:c r="G67" s="26"/>
      <x:c r="H67" s="26"/>
      <x:c r="I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30" customHeight="1">
      <x:c r="A69" s="2"/>
      <x:c r="B69" s="26" t="str">
        <x:v>Source: t-nex-grc-business-case-en.md</x:v>
      </x:c>
      <x:c r="C69" s="26"/>
      <x:c r="D69" s="26"/>
      <x:c r="E69" s="26"/>
      <x:c r="F69" s="26"/>
      <x:c r="G69" s="26"/>
      <x:c r="H69" s="26"/>
      <x:c r="I69" s="2"/>
    </x:row>
    <x:row r="70" ht="30" customHeight="1">
      <x:c r="A70" s="2"/>
      <x:c r="B70" s="26" t="str">
        <x:v>The original worksheet includes the complete text, sources and original version statement.</x:v>
      </x:c>
      <x:c r="C70" s="26"/>
      <x:c r="D70" s="26"/>
      <x:c r="E70" s="26"/>
      <x:c r="F70" s="26"/>
      <x:c r="G70" s="26"/>
      <x:c r="H70" s="26"/>
      <x:c r="I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</x:row>
  </x:sheetData>
  <x:mergeCells>
    <x:mergeCell ref="B4:H4"/>
    <x:mergeCell ref="B34:H34"/>
    <x:mergeCell ref="B46:H46"/>
    <x:mergeCell ref="D55:F55"/>
    <x:mergeCell ref="D58:F58"/>
    <x:mergeCell ref="D60:F60"/>
    <x:mergeCell ref="B63:H63"/>
    <x:mergeCell ref="B64:H64"/>
    <x:mergeCell ref="B67:H67"/>
    <x:mergeCell ref="B69:H69"/>
    <x:mergeCell ref="B70:H70"/>
  </x:mergeCells>
  <x:dataValidations count="20">
    <x:dataValidation type="decimal" operator="greaterThanOrEqual" sqref="C24:D24">
      <x:formula1>0</x:formula1>
    </x:dataValidation>
    <x:dataValidation type="decimal" operator="greaterThanOrEqual" sqref="C25:D25">
      <x:formula1>0</x:formula1>
    </x:dataValidation>
    <x:dataValidation type="decimal" operator="greaterThanOrEqual" sqref="C26:D26">
      <x:formula1>0</x:formula1>
    </x:dataValidation>
    <x:dataValidation type="decimal" operator="greaterThanOrEqual" sqref="C27:D27">
      <x:formula1>0</x:formula1>
    </x:dataValidation>
    <x:dataValidation type="decimal" operator="greaterThanOrEqual" sqref="C28:D28">
      <x:formula1>0</x:formula1>
    </x:dataValidation>
    <x:dataValidation type="decimal" operator="greaterThanOrEqual" sqref="C29:D29">
      <x:formula1>0</x:formula1>
    </x:dataValidation>
    <x:dataValidation type="decimal" operator="greaterThanOrEqual" sqref="C30:D30">
      <x:formula1>0</x:formula1>
    </x:dataValidation>
    <x:dataValidation type="decimal" operator="greaterThanOrEqual" sqref="C31:D31">
      <x:formula1>0</x:formula1>
    </x:dataValidation>
    <x:dataValidation type="decimal" operator="greaterThanOrEqual" sqref="C38:F38">
      <x:formula1>0</x:formula1>
    </x:dataValidation>
    <x:dataValidation type="decimal" operator="greaterThanOrEqual" sqref="C39:F39">
      <x:formula1>0</x:formula1>
    </x:dataValidation>
    <x:dataValidation type="decimal" operator="greaterThanOrEqual" sqref="C40:F40">
      <x:formula1>0</x:formula1>
    </x:dataValidation>
    <x:dataValidation type="decimal" operator="greaterThanOrEqual" sqref="C41:F41">
      <x:formula1>0</x:formula1>
    </x:dataValidation>
    <x:dataValidation type="decimal" operator="greaterThanOrEqual" sqref="C42:F42">
      <x:formula1>0</x:formula1>
    </x:dataValidation>
    <x:dataValidation type="decimal" operator="greaterThanOrEqual" sqref="C45:F45">
      <x:formula1>0</x:formula1>
    </x:dataValidation>
    <x:dataValidation type="decimal" operator="greaterThanOrEqual" sqref="C51">
      <x:formula1>0</x:formula1>
    </x:dataValidation>
    <x:dataValidation type="decimal" operator="greaterThanOrEqual" sqref="C52">
      <x:formula1>0</x:formula1>
    </x:dataValidation>
    <x:dataValidation type="decimal" operator="greaterThanOrEqual" sqref="C55">
      <x:formula1>0</x:formula1>
    </x:dataValidation>
    <x:dataValidation type="decimal" operator="greaterThanOrEqual" sqref="C57">
      <x:formula1>0</x:formula1>
    </x:dataValidation>
    <x:dataValidation type="decimal" operator="greaterThanOrEqual" sqref="C58">
      <x:formula1>0</x:formula1>
    </x:dataValidation>
    <x:dataValidation type="decimal" operator="greaterThanOrEqual" sqref="C6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4" t="str">
        <x:v>GRC software business case worksheet</x:v>
      </x:c>
      <x:c r="C2" s="4"/>
      <x:c r="D2" s="4"/>
      <x:c r="E2" s="4"/>
      <x:c r="F2" s="4"/>
      <x:c r="G2" s="4"/>
      <x:c r="H2" s="4"/>
      <x:c r="I2" s="2"/>
    </x:row>
    <x:row r="3" ht="30" customHeight="1">
      <x:c r="A3" s="2"/>
      <x:c r="B3" s="6" t="str">
        <x:v>Version: 11 September 2026. Original calculation structure for manual completion, not an automated calculator.</x:v>
      </x:c>
      <x:c r="C3" s="6"/>
      <x:c r="D3" s="6"/>
      <x:c r="E3" s="6"/>
      <x:c r="F3" s="6"/>
      <x:c r="G3" s="6"/>
      <x:c r="H3" s="6"/>
      <x:c r="I3" s="2"/>
    </x:row>
    <x:row r="4" ht="32" customHeight="1">
      <x:c r="A4" s="2"/>
      <x:c r="B4" s="9" t="str">
        <x:v>Decision scope</x:v>
      </x:c>
      <x:c r="C4" s="9"/>
      <x:c r="D4" s="9"/>
      <x:c r="E4" s="9"/>
      <x:c r="F4" s="9"/>
      <x:c r="G4" s="9"/>
      <x:c r="H4" s="9"/>
      <x:c r="I4" s="2"/>
    </x:row>
    <x:row r="5" ht="120" customHeight="1">
      <x:c r="A5" s="2"/>
      <x:c r="B5" s="6" t="str">
        <x:v>Problem and process: [enter]
Desired result: [enter]
Alternatives: [continue / extend existing system / new solution]
Comparison period: [years and start date]
Price date and currency: [enter]
VAT treatment: [use the same basis for all options]</x:v>
      </x:c>
      <x:c r="C5" s="6"/>
      <x:c r="D5" s="6"/>
      <x:c r="E5" s="6"/>
      <x:c r="F5" s="6"/>
      <x:c r="G5" s="6"/>
      <x:c r="H5" s="6"/>
      <x:c r="I5" s="2"/>
    </x:row>
    <x:row r="6" ht="32" customHeight="1">
      <x:c r="A6" s="2"/>
      <x:c r="B6" s="9" t="str">
        <x:v>Baseline effort</x:v>
      </x:c>
      <x:c r="C6" s="9"/>
      <x:c r="D6" s="9"/>
      <x:c r="E6" s="9"/>
      <x:c r="F6" s="9"/>
      <x:c r="G6" s="9"/>
      <x:c r="H6" s="9"/>
      <x:c r="I6" s="2"/>
    </x:row>
    <x:row r="7" ht="32" customHeight="1">
      <x:c r="A7" s="2"/>
      <x:c r="B7" s="13" t="str">
        <x:v>Process</x:v>
      </x:c>
      <x:c r="C7" s="13"/>
      <x:c r="D7" s="13" t="str">
        <x:v>Annual cases</x:v>
      </x:c>
      <x:c r="E7" s="13" t="str">
        <x:v>Minutes per case</x:v>
      </x:c>
      <x:c r="F7" s="13" t="str">
        <x:v>Annual hours</x:v>
      </x:c>
      <x:c r="G7" s="13" t="str">
        <x:v>Measurement period / source</x:v>
      </x:c>
      <x:c r="H7" s="13"/>
      <x:c r="I7" s="2"/>
    </x:row>
    <x:row r="8" ht="32" customHeight="1">
      <x:c r="A8" s="2"/>
      <x:c r="B8" s="17" t="str">
        <x:v>[enter]</x:v>
      </x:c>
      <x:c r="C8" s="17"/>
      <x:c r="D8" s="17" t="str">
        <x:v>[enter]</x:v>
      </x:c>
      <x:c r="E8" s="17" t="str">
        <x:v>[enter]</x:v>
      </x:c>
      <x:c r="F8" s="17" t="str">
        <x:v>Cases × minutes ÷ 60</x:v>
      </x:c>
      <x:c r="G8" s="17" t="str">
        <x:v>[enter]</x:v>
      </x:c>
      <x:c r="H8" s="17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30" customHeight="1">
      <x:c r="A10" s="2"/>
      <x:c r="B10" s="6" t="str">
        <x:v>Add hours across processes. Separate recurring work from support for one particular audit. Do not count shared activities twice.</x:v>
      </x:c>
      <x:c r="C10" s="6"/>
      <x:c r="D10" s="6"/>
      <x:c r="E10" s="6"/>
      <x:c r="F10" s="6"/>
      <x:c r="G10" s="6"/>
      <x:c r="H10" s="6"/>
      <x:c r="I10" s="2"/>
    </x:row>
    <x:row r="11" ht="32" customHeight="1">
      <x:c r="A11" s="2"/>
      <x:c r="B11" s="9" t="str">
        <x:v>Costs for each alternative</x:v>
      </x:c>
      <x:c r="C11" s="9"/>
      <x:c r="D11" s="9"/>
      <x:c r="E11" s="9"/>
      <x:c r="F11" s="9"/>
      <x:c r="G11" s="9"/>
      <x:c r="H11" s="9"/>
      <x:c r="I11" s="2"/>
    </x:row>
    <x:row r="12" ht="46" customHeight="1">
      <x:c r="A12" s="2"/>
      <x:c r="B12" s="13" t="str">
        <x:v>Cost area</x:v>
      </x:c>
      <x:c r="C12" s="13"/>
      <x:c r="D12" s="13" t="str">
        <x:v>Year 0</x:v>
      </x:c>
      <x:c r="E12" s="13" t="str">
        <x:v>Year 1</x:v>
      </x:c>
      <x:c r="F12" s="13" t="str">
        <x:v>Year 2</x:v>
      </x:c>
      <x:c r="G12" s="13" t="str">
        <x:v>Year 3</x:v>
      </x:c>
      <x:c r="H12" s="13" t="str">
        <x:v>Proposal / assumption</x:v>
      </x:c>
      <x:c r="I12" s="2"/>
    </x:row>
    <x:row r="13" ht="32" customHeight="1">
      <x:c r="A13" s="2"/>
      <x:c r="B13" s="17" t="str">
        <x:v>Implementation / configuration</x:v>
      </x:c>
      <x:c r="C13" s="17"/>
      <x:c r="D13" s="17" t="str">
        <x:v>[EUR]</x:v>
      </x:c>
      <x:c r="E13" s="17" t="str">
        <x:v>[EUR]</x:v>
      </x:c>
      <x:c r="F13" s="17" t="str">
        <x:v>[EUR]</x:v>
      </x:c>
      <x:c r="G13" s="17" t="str">
        <x:v>[EUR]</x:v>
      </x:c>
      <x:c r="H13" s="17" t="str">
        <x:v>[enter]</x:v>
      </x:c>
      <x:c r="I13" s="2"/>
    </x:row>
    <x:row r="14" ht="32" customHeight="1">
      <x:c r="A14" s="2"/>
      <x:c r="B14" s="21" t="str">
        <x:v>Cleansing / migration / interfaces</x:v>
      </x:c>
      <x:c r="C14" s="21"/>
      <x:c r="D14" s="21" t="str">
        <x:v>[EUR]</x:v>
      </x:c>
      <x:c r="E14" s="21" t="str">
        <x:v>[EUR]</x:v>
      </x:c>
      <x:c r="F14" s="21" t="str">
        <x:v>[EUR]</x:v>
      </x:c>
      <x:c r="G14" s="21" t="str">
        <x:v>[EUR]</x:v>
      </x:c>
      <x:c r="H14" s="21" t="str">
        <x:v>[enter]</x:v>
      </x:c>
      <x:c r="I14" s="2"/>
    </x:row>
    <x:row r="15" ht="32" customHeight="1">
      <x:c r="A15" s="2"/>
      <x:c r="B15" s="17" t="str">
        <x:v>Licensing / operations / support</x:v>
      </x:c>
      <x:c r="C15" s="17"/>
      <x:c r="D15" s="17" t="str">
        <x:v>[EUR]</x:v>
      </x:c>
      <x:c r="E15" s="17" t="str">
        <x:v>[EUR]</x:v>
      </x:c>
      <x:c r="F15" s="17" t="str">
        <x:v>[EUR]</x:v>
      </x:c>
      <x:c r="G15" s="17" t="str">
        <x:v>[EUR]</x:v>
      </x:c>
      <x:c r="H15" s="17" t="str">
        <x:v>[enter]</x:v>
      </x:c>
      <x:c r="I15" s="2"/>
    </x:row>
    <x:row r="16" ht="32" customHeight="1">
      <x:c r="A16" s="2"/>
      <x:c r="B16" s="21" t="str">
        <x:v>Training / other expenditure</x:v>
      </x:c>
      <x:c r="C16" s="21"/>
      <x:c r="D16" s="21" t="str">
        <x:v>[EUR]</x:v>
      </x:c>
      <x:c r="E16" s="21" t="str">
        <x:v>[EUR]</x:v>
      </x:c>
      <x:c r="F16" s="21" t="str">
        <x:v>[EUR]</x:v>
      </x:c>
      <x:c r="G16" s="21" t="str">
        <x:v>[EUR]</x:v>
      </x:c>
      <x:c r="H16" s="21" t="str">
        <x:v>[enter]</x:v>
      </x:c>
      <x:c r="I16" s="2"/>
    </x:row>
    <x:row r="17" ht="32" customHeight="1">
      <x:c r="A17" s="2"/>
      <x:c r="B17" s="17" t="str">
        <x:v>Exit / handover / archiving</x:v>
      </x:c>
      <x:c r="C17" s="17"/>
      <x:c r="D17" s="17" t="str">
        <x:v>[EUR]</x:v>
      </x:c>
      <x:c r="E17" s="17" t="str">
        <x:v>[EUR]</x:v>
      </x:c>
      <x:c r="F17" s="17" t="str">
        <x:v>[EUR]</x:v>
      </x:c>
      <x:c r="G17" s="17" t="str">
        <x:v>[EUR]</x:v>
      </x:c>
      <x:c r="H17" s="17" t="str">
        <x:v>[enter]</x:v>
      </x:c>
      <x:c r="I17" s="2"/>
    </x:row>
    <x:row r="18" ht="32" customHeight="1">
      <x:c r="A18" s="2"/>
      <x:c r="B18" s="21" t="str">
        <x:v>Internal project capacity</x:v>
      </x:c>
      <x:c r="C18" s="21"/>
      <x:c r="D18" s="21" t="str">
        <x:v>[hours]</x:v>
      </x:c>
      <x:c r="E18" s="21" t="str">
        <x:v>[hours]</x:v>
      </x:c>
      <x:c r="F18" s="21" t="str">
        <x:v>[hours]</x:v>
      </x:c>
      <x:c r="G18" s="21" t="str">
        <x:v>[hours]</x:v>
      </x:c>
      <x:c r="H18" s="21" t="str">
        <x:v>[role / rate]</x:v>
      </x:c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30" customHeight="1">
      <x:c r="A20" s="2"/>
      <x:c r="B20" s="6" t="str">
        <x:v>Show internal hours separately from cash flows. If valued in a full-cost comparison, label that comparison explicitly.</x:v>
      </x:c>
      <x:c r="C20" s="6"/>
      <x:c r="D20" s="6"/>
      <x:c r="E20" s="6"/>
      <x:c r="F20" s="6"/>
      <x:c r="G20" s="6"/>
      <x:c r="H20" s="6"/>
      <x:c r="I20" s="2"/>
    </x:row>
    <x:row r="21" ht="32" customHeight="1">
      <x:c r="A21" s="2"/>
      <x:c r="B21" s="9" t="str">
        <x:v>Benefits and calculations</x:v>
      </x:c>
      <x:c r="C21" s="9"/>
      <x:c r="D21" s="9"/>
      <x:c r="E21" s="9"/>
      <x:c r="F21" s="9"/>
      <x:c r="G21" s="9"/>
      <x:c r="H21" s="9"/>
      <x:c r="I21" s="2"/>
    </x:row>
    <x:row r="22" ht="32" customHeight="1">
      <x:c r="A22" s="2"/>
      <x:c r="B22" s="13" t="str">
        <x:v>Metric</x:v>
      </x:c>
      <x:c r="C22" s="13"/>
      <x:c r="D22" s="13"/>
      <x:c r="E22" s="13" t="str">
        <x:v>Calculation / entry</x:v>
      </x:c>
      <x:c r="F22" s="13"/>
      <x:c r="G22" s="13"/>
      <x:c r="H22" s="13"/>
      <x:c r="I22" s="2"/>
    </x:row>
    <x:row r="23" ht="32" customHeight="1">
      <x:c r="A23" s="2"/>
      <x:c r="B23" s="17" t="str">
        <x:v>Current annual process hours A</x:v>
      </x:c>
      <x:c r="C23" s="17"/>
      <x:c r="D23" s="17"/>
      <x:c r="E23" s="17" t="str">
        <x:v>[enter]</x:v>
      </x:c>
      <x:c r="F23" s="17"/>
      <x:c r="G23" s="17"/>
      <x:c r="H23" s="17"/>
      <x:c r="I23" s="2"/>
    </x:row>
    <x:row r="24" ht="32" customHeight="1">
      <x:c r="A24" s="2"/>
      <x:c r="B24" s="21" t="str">
        <x:v>Future annual process hours B</x:v>
      </x:c>
      <x:c r="C24" s="21"/>
      <x:c r="D24" s="21"/>
      <x:c r="E24" s="21" t="str">
        <x:v>[enter]</x:v>
      </x:c>
      <x:c r="F24" s="21"/>
      <x:c r="G24" s="21"/>
      <x:c r="H24" s="21"/>
      <x:c r="I24" s="2"/>
    </x:row>
    <x:row r="25" ht="32" customHeight="1">
      <x:c r="A25" s="2"/>
      <x:c r="B25" s="17" t="str">
        <x:v>Additional annual maintenance / administration C</x:v>
      </x:c>
      <x:c r="C25" s="17"/>
      <x:c r="D25" s="17"/>
      <x:c r="E25" s="17" t="str">
        <x:v>[enter]</x:v>
      </x:c>
      <x:c r="F25" s="17"/>
      <x:c r="G25" s="17"/>
      <x:c r="H25" s="17"/>
      <x:c r="I25" s="2"/>
    </x:row>
    <x:row r="26" ht="32" customHeight="1">
      <x:c r="A26" s="2"/>
      <x:c r="B26" s="21" t="str">
        <x:v>Net capacity released</x:v>
      </x:c>
      <x:c r="C26" s="21"/>
      <x:c r="D26" s="21"/>
      <x:c r="E26" s="21" t="str">
        <x:v>A − B − C</x:v>
      </x:c>
      <x:c r="F26" s="21"/>
      <x:c r="G26" s="21"/>
      <x:c r="H26" s="21"/>
      <x:c r="I26" s="2"/>
    </x:row>
    <x:row r="27" ht="32" customHeight="1">
      <x:c r="A27" s="2"/>
      <x:c r="B27" s="17" t="str">
        <x:v>Internal hourly rate D</x:v>
      </x:c>
      <x:c r="C27" s="17"/>
      <x:c r="D27" s="17"/>
      <x:c r="E27" s="17" t="str">
        <x:v>[EUR per hour and basis]</x:v>
      </x:c>
      <x:c r="F27" s="17"/>
      <x:c r="G27" s="17"/>
      <x:c r="H27" s="17"/>
      <x:c r="I27" s="2"/>
    </x:row>
    <x:row r="28" ht="32" customHeight="1">
      <x:c r="A28" s="2"/>
      <x:c r="B28" s="21" t="str">
        <x:v>Capacity value</x:v>
      </x:c>
      <x:c r="C28" s="21"/>
      <x:c r="D28" s="21"/>
      <x:c r="E28" s="21" t="str">
        <x:v>(A − B − C) × D</x:v>
      </x:c>
      <x:c r="F28" s="21"/>
      <x:c r="G28" s="21"/>
      <x:c r="H28" s="21"/>
      <x:c r="I28" s="2"/>
    </x:row>
    <x:row r="29" ht="32" customHeight="1">
      <x:c r="A29" s="2"/>
      <x:c r="B29" s="17" t="str">
        <x:v>Annual expenditure actually removed E</x:v>
      </x:c>
      <x:c r="C29" s="17"/>
      <x:c r="D29" s="17"/>
      <x:c r="E29" s="17" t="str">
        <x:v>[EUR and supporting evidence]</x:v>
      </x:c>
      <x:c r="F29" s="17"/>
      <x:c r="G29" s="17"/>
      <x:c r="H29" s="17"/>
      <x:c r="I29" s="2"/>
    </x:row>
    <x:row r="30" ht="32" customHeight="1">
      <x:c r="A30" s="2"/>
      <x:c r="B30" s="21" t="str">
        <x:v>Additional annual recurring expenditure F</x:v>
      </x:c>
      <x:c r="C30" s="21"/>
      <x:c r="D30" s="21"/>
      <x:c r="E30" s="21" t="str">
        <x:v>[EUR from cost schedule]</x:v>
      </x:c>
      <x:c r="F30" s="21"/>
      <x:c r="G30" s="21"/>
      <x:c r="H30" s="21"/>
      <x:c r="I30" s="2"/>
    </x:row>
    <x:row r="31" ht="32" customHeight="1">
      <x:c r="A31" s="2"/>
      <x:c r="B31" s="17" t="str">
        <x:v>Annual net cash effect</x:v>
      </x:c>
      <x:c r="C31" s="17"/>
      <x:c r="D31" s="17"/>
      <x:c r="E31" s="17" t="str">
        <x:v>E − F</x:v>
      </x:c>
      <x:c r="F31" s="17"/>
      <x:c r="G31" s="17"/>
      <x:c r="H31" s="17"/>
      <x:c r="I31" s="2"/>
    </x:row>
    <x:row r="32" ht="32" customHeight="1">
      <x:c r="A32" s="2"/>
      <x:c r="B32" s="21" t="str">
        <x:v>One-off net cash cost I</x:v>
      </x:c>
      <x:c r="C32" s="21"/>
      <x:c r="D32" s="21"/>
      <x:c r="E32" s="21" t="str">
        <x:v>[EUR from cost schedule and timing]</x:v>
      </x:c>
      <x:c r="F32" s="21"/>
      <x:c r="G32" s="21"/>
      <x:c r="H32" s="21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48" customHeight="1">
      <x:c r="A34" s="2"/>
      <x:c r="B34" s="6" t="str">
        <x:v>Do not count capacity value as a second monetary benefit alongside the same cash savings. Positive time savings can coincide with zero cash-budget savings where salaries continue.</x:v>
      </x:c>
      <x:c r="C34" s="6"/>
      <x:c r="D34" s="6"/>
      <x:c r="E34" s="6"/>
      <x:c r="F34" s="6"/>
      <x:c r="G34" s="6"/>
      <x:c r="H34" s="6"/>
      <x:c r="I34" s="2"/>
    </x:row>
    <x:row r="35" ht="32" customHeight="1">
      <x:c r="A35" s="2"/>
      <x:c r="B35" s="9" t="str">
        <x:v>Scenarios and decision</x:v>
      </x:c>
      <x:c r="C35" s="9"/>
      <x:c r="D35" s="9"/>
      <x:c r="E35" s="9"/>
      <x:c r="F35" s="9"/>
      <x:c r="G35" s="9"/>
      <x:c r="H35" s="9"/>
      <x:c r="I35" s="2"/>
    </x:row>
    <x:row r="36" ht="32" customHeight="1">
      <x:c r="A36" s="2"/>
      <x:c r="B36" s="13" t="str">
        <x:v>Assumption / result</x:v>
      </x:c>
      <x:c r="C36" s="13"/>
      <x:c r="D36" s="13"/>
      <x:c r="E36" s="13" t="str">
        <x:v>Cautious</x:v>
      </x:c>
      <x:c r="F36" s="13"/>
      <x:c r="G36" s="13" t="str">
        <x:v>Expected</x:v>
      </x:c>
      <x:c r="H36" s="13" t="str">
        <x:v>Favourable</x:v>
      </x:c>
      <x:c r="I36" s="2"/>
    </x:row>
    <x:row r="37" ht="32" customHeight="1">
      <x:c r="A37" s="2"/>
      <x:c r="B37" s="17" t="str">
        <x:v>Time to productive use</x:v>
      </x:c>
      <x:c r="C37" s="17"/>
      <x:c r="D37" s="17"/>
      <x:c r="E37" s="17" t="str">
        <x:v>[months]</x:v>
      </x:c>
      <x:c r="F37" s="17"/>
      <x:c r="G37" s="17" t="str">
        <x:v>[months]</x:v>
      </x:c>
      <x:c r="H37" s="17" t="str">
        <x:v>[months]</x:v>
      </x:c>
      <x:c r="I37" s="2"/>
    </x:row>
    <x:row r="38" ht="32" customHeight="1">
      <x:c r="A38" s="2"/>
      <x:c r="B38" s="21" t="str">
        <x:v>Actual adoption</x:v>
      </x:c>
      <x:c r="C38" s="21"/>
      <x:c r="D38" s="21"/>
      <x:c r="E38" s="21" t="str">
        <x:v>[% of planned scope]</x:v>
      </x:c>
      <x:c r="F38" s="21"/>
      <x:c r="G38" s="21" t="str">
        <x:v>[%]</x:v>
      </x:c>
      <x:c r="H38" s="21" t="str">
        <x:v>[%]</x:v>
      </x:c>
      <x:c r="I38" s="2"/>
    </x:row>
    <x:row r="39" ht="32" customHeight="1">
      <x:c r="A39" s="2"/>
      <x:c r="B39" s="17" t="str">
        <x:v>Remaining process and maintenance effort</x:v>
      </x:c>
      <x:c r="C39" s="17"/>
      <x:c r="D39" s="17"/>
      <x:c r="E39" s="17" t="str">
        <x:v>[hours]</x:v>
      </x:c>
      <x:c r="F39" s="17"/>
      <x:c r="G39" s="17" t="str">
        <x:v>[hours]</x:v>
      </x:c>
      <x:c r="H39" s="17" t="str">
        <x:v>[hours]</x:v>
      </x:c>
      <x:c r="I39" s="2"/>
    </x:row>
    <x:row r="40" ht="32" customHeight="1">
      <x:c r="A40" s="2"/>
      <x:c r="B40" s="21" t="str">
        <x:v>Recurring expenditure</x:v>
      </x:c>
      <x:c r="C40" s="21"/>
      <x:c r="D40" s="21"/>
      <x:c r="E40" s="21" t="str">
        <x:v>[EUR]</x:v>
      </x:c>
      <x:c r="F40" s="21"/>
      <x:c r="G40" s="21" t="str">
        <x:v>[EUR]</x:v>
      </x:c>
      <x:c r="H40" s="21" t="str">
        <x:v>[EUR]</x:v>
      </x:c>
      <x:c r="I40" s="2"/>
    </x:row>
    <x:row r="41" ht="32" customHeight="1">
      <x:c r="A41" s="2"/>
      <x:c r="B41" s="17" t="str">
        <x:v>Cumulative net cash effect</x:v>
      </x:c>
      <x:c r="C41" s="17"/>
      <x:c r="D41" s="17"/>
      <x:c r="E41" s="17" t="str">
        <x:v>[EUR per year]</x:v>
      </x:c>
      <x:c r="F41" s="17"/>
      <x:c r="G41" s="17" t="str">
        <x:v>[EUR per year]</x:v>
      </x:c>
      <x:c r="H41" s="17" t="str">
        <x:v>[EUR per year]</x:v>
      </x:c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66" customHeight="1">
      <x:c r="A43" s="2"/>
      <x:c r="B43" s="6" t="str">
        <x:v>With a constant positive annual net cash benefit, simple payback can be calculated as I ÷ (E − F). A zero or negative benefit gives no positive payback on this basis. For changing annual amounts, determine when cumulative cash flow first becomes non-negative. If discounting is used, apply the same rate and timing conventions to all options.</x:v>
      </x:c>
      <x:c r="C43" s="6"/>
      <x:c r="D43" s="6"/>
      <x:c r="E43" s="6"/>
      <x:c r="F43" s="6"/>
      <x:c r="G43" s="6"/>
      <x:c r="H43" s="6"/>
      <x:c r="I43" s="2"/>
    </x:row>
    <x:row r="44" ht="84" customHeight="1">
      <x:c r="A44" s="2"/>
      <x:c r="B44" s="6" t="str">
        <x:v>Non-monetary outcomes: [data quality / evidence retrieval / closure of overdue actions]
Measure, baseline and target for each outcome: [enter]
Owners and measurement date: [enter]
Decision including budget, scope and stopping criteria: [enter]</x:v>
      </x:c>
      <x:c r="C44" s="6"/>
      <x:c r="D44" s="6"/>
      <x:c r="E44" s="6"/>
      <x:c r="F44" s="6"/>
      <x:c r="G44" s="6"/>
      <x:c r="H44" s="6"/>
      <x:c r="I44" s="2"/>
    </x:row>
    <x:row r="45" ht="32" customHeight="1">
      <x:c r="A45" s="2"/>
      <x:c r="B45" s="9" t="str">
        <x:v>Regulatory context</x:v>
      </x:c>
      <x:c r="C45" s="9"/>
      <x:c r="D45" s="9"/>
      <x:c r="E45" s="9"/>
      <x:c r="F45" s="9"/>
      <x:c r="G45" s="9"/>
      <x:c r="H45" s="9"/>
      <x:c r="I45" s="2"/>
    </x:row>
    <x:row r="46" ht="48" customHeight="1">
      <x:c r="A46" s="2"/>
      <x:c r="B46" s="6" t="str">
        <x:v>MaRisk and DORA require appropriate processes and responsibilities. This worksheet compares implementation economically; it does not assume that buying software is a statutory requirement.</x:v>
      </x:c>
      <x:c r="C46" s="6"/>
      <x:c r="D46" s="6"/>
      <x:c r="E46" s="6"/>
      <x:c r="F46" s="6"/>
      <x:c r="G46" s="6"/>
      <x:c r="H46" s="6"/>
      <x:c r="I46" s="2"/>
    </x:row>
    <x:row r="47" ht="44" customHeight="1">
      <x:c r="A47" s="2"/>
      <x:c r="B47" s="23" t="str">
        <x:v>https://www.bundesbank.de/resource/blob/825336/866a68577eb35afee82fbe60c39a4f87/472B63F073F071307366337C94F8C870/2026-06-30-rundschreiben-data.pdf</x:v>
      </x:c>
      <x:c r="C47" s="23"/>
      <x:c r="D47" s="23"/>
      <x:c r="E47" s="23"/>
      <x:c r="F47" s="23"/>
      <x:c r="G47" s="23"/>
      <x:c r="H47" s="23"/>
      <x:c r="I47" s="2"/>
    </x:row>
    <x:row r="48" ht="28" customHeight="1">
      <x:c r="A48" s="2"/>
      <x:c r="B48" s="23" t="str">
        <x:v>https://eur-lex.europa.eu/eli/reg/2022/2554/oj</x:v>
      </x:c>
      <x:c r="C48" s="23"/>
      <x:c r="D48" s="23"/>
      <x:c r="E48" s="23"/>
      <x:c r="F48" s="23"/>
      <x:c r="G48" s="23"/>
      <x:c r="H48" s="23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</x:sheetData>
  <x:mergeCells>
    <x:mergeCell ref="B2:H2"/>
    <x:mergeCell ref="B3:H3"/>
    <x:mergeCell ref="B4:H4"/>
    <x:mergeCell ref="B5:H5"/>
    <x:mergeCell ref="B6:H6"/>
    <x:mergeCell ref="B7:C7"/>
    <x:mergeCell ref="G7:H7"/>
    <x:mergeCell ref="B8:C8"/>
    <x:mergeCell ref="G8:H8"/>
    <x:mergeCell ref="B10:H10"/>
    <x:mergeCell ref="B11:H11"/>
    <x:mergeCell ref="B12:C12"/>
    <x:mergeCell ref="B13:C13"/>
    <x:mergeCell ref="B14:C14"/>
    <x:mergeCell ref="B15:C15"/>
    <x:mergeCell ref="B16:C16"/>
    <x:mergeCell ref="B17:C17"/>
    <x:mergeCell ref="B18:C18"/>
    <x:mergeCell ref="B20:H20"/>
    <x:mergeCell ref="B21:H21"/>
    <x:mergeCell ref="B22:D22"/>
    <x:mergeCell ref="E22:H22"/>
    <x:mergeCell ref="B23:D23"/>
    <x:mergeCell ref="E23:H23"/>
    <x:mergeCell ref="B24:D24"/>
    <x:mergeCell ref="E24:H24"/>
    <x:mergeCell ref="B25:D25"/>
    <x:mergeCell ref="E25:H25"/>
    <x:mergeCell ref="B26:D26"/>
    <x:mergeCell ref="E26:H26"/>
    <x:mergeCell ref="B27:D27"/>
    <x:mergeCell ref="E27:H27"/>
    <x:mergeCell ref="B28:D28"/>
    <x:mergeCell ref="E28:H28"/>
    <x:mergeCell ref="B29:D29"/>
    <x:mergeCell ref="E29:H29"/>
    <x:mergeCell ref="B30:D30"/>
    <x:mergeCell ref="E30:H30"/>
    <x:mergeCell ref="B31:D31"/>
    <x:mergeCell ref="E31:H31"/>
    <x:mergeCell ref="B32:D32"/>
    <x:mergeCell ref="E32:H32"/>
    <x:mergeCell ref="B34:H34"/>
    <x:mergeCell ref="B35:H35"/>
    <x:mergeCell ref="B36:D36"/>
    <x:mergeCell ref="E36:F36"/>
    <x:mergeCell ref="B37:D37"/>
    <x:mergeCell ref="E37:F37"/>
    <x:mergeCell ref="B38:D38"/>
    <x:mergeCell ref="E38:F38"/>
    <x:mergeCell ref="B39:D39"/>
    <x:mergeCell ref="E39:F39"/>
    <x:mergeCell ref="B40:D40"/>
    <x:mergeCell ref="E40:F40"/>
    <x:mergeCell ref="B41:D41"/>
    <x:mergeCell ref="E41:F41"/>
    <x:mergeCell ref="B43:H43"/>
    <x:mergeCell ref="B44:H44"/>
    <x:mergeCell ref="B45:H45"/>
    <x:mergeCell ref="B46:H46"/>
    <x:mergeCell ref="B47:H47"/>
    <x:mergeCell ref="B48:H48"/>
  </x:mergeCells>
  <x:pageMargins left="0.7" right="0.7" top="0.75" bottom="0.75" header="0.3" footer="0.3"/>
</x:worksheet>
</file>